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585" windowHeight="12405" activeTab="1"/>
  </bookViews>
  <sheets>
    <sheet name="LP=2430" sheetId="1" r:id="rId1"/>
    <sheet name="LP=3780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<sst xmlns="http://schemas.openxmlformats.org/spreadsheetml/2006/main" count="46" uniqueCount="22">
  <si>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n1</t>
  </si>
  <si>
    <t>n2</t>
  </si>
  <si>
    <t>n3</t>
  </si>
  <si>
    <t>Rura fi35/4,0</t>
  </si>
  <si>
    <t>L1</t>
  </si>
  <si>
    <t>L2</t>
  </si>
  <si>
    <t>L3</t>
  </si>
  <si>
    <t>Ls</t>
  </si>
  <si>
    <t>Ms</t>
  </si>
  <si>
    <t>P</t>
  </si>
  <si>
    <t>LP[mm]=</t>
  </si>
  <si>
    <r>
      <t>nF[m</t>
    </r>
    <r>
      <rPr>
        <vertAlign val="superscript"/>
        <sz val="11"/>
        <color indexed="8"/>
        <rFont val="Czcionka tekstu podstawowego"/>
        <family val="0"/>
      </rPr>
      <t>3</t>
    </r>
    <r>
      <rPr>
        <sz val="11"/>
        <color theme="1"/>
        <rFont val="Czcionka tekstu podstawowego"/>
        <family val="2"/>
      </rPr>
      <t>]=</t>
    </r>
  </si>
  <si>
    <t>Masa całkowita</t>
  </si>
  <si>
    <t>Wykonać x</t>
  </si>
  <si>
    <t>-</t>
  </si>
  <si>
    <t xml:space="preserve"> wpisać wartość z rysunku</t>
  </si>
  <si>
    <t>dMs</t>
  </si>
  <si>
    <t>Mc</t>
  </si>
  <si>
    <t>kg</t>
  </si>
  <si>
    <r>
      <t>Beton V</t>
    </r>
    <r>
      <rPr>
        <sz val="11"/>
        <color theme="1"/>
        <rFont val="Czcionka tekstu podstawowego"/>
        <family val="2"/>
      </rPr>
      <t>=</t>
    </r>
  </si>
  <si>
    <t>[m3]</t>
  </si>
  <si>
    <t>LP[mm]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</si>
</sst>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vertAlign val="superscript"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38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C1">
      <selection activeCell="D8" sqref="D8:D10"/>
    </sheetView>
  </sheetViews>
  <sheetFormatPr defaultColWidth="8.796875" defaultRowHeight="14.25"/>
  <cols>
    <col min="1" max="1" width="12" style="0" customWidth="1"/>
    <col min="2" max="2" width="16" style="0" customWidth="1"/>
    <col min="4" max="4" width="9.19921875" style="0" bestFit="1" customWidth="1"/>
  </cols>
  <sheetData>
    <row r="1" ht="15" thickBot="1"/>
    <row r="2" spans="3:10" ht="14.25">
      <c r="C2" s="8" t="s">
        <v>21</v>
      </c>
      <c r="D2" s="24"/>
      <c r="E2" s="24"/>
      <c r="F2" s="24"/>
      <c r="G2" s="24"/>
      <c r="H2" s="24"/>
      <c r="I2" s="24"/>
      <c r="J2" s="25"/>
    </row>
    <row r="3" spans="3:10" ht="14.25">
      <c r="C3" s="4" t="s">
        <v>0</v>
      </c>
      <c r="D3" s="15" t="s">
        <v>3</v>
      </c>
      <c r="E3" s="5" t="s">
        <v>4</v>
      </c>
      <c r="F3" s="17" t="s">
        <v>7</v>
      </c>
      <c r="G3" s="17" t="s">
        <v>8</v>
      </c>
      <c r="H3" s="19" t="s">
        <v>16</v>
      </c>
      <c r="I3" s="19" t="s">
        <v>17</v>
      </c>
      <c r="J3" s="22" t="s">
        <v>9</v>
      </c>
    </row>
    <row r="4" spans="3:10" ht="14.25">
      <c r="C4" s="4" t="s">
        <v>1</v>
      </c>
      <c r="D4" s="15"/>
      <c r="E4" s="5" t="s">
        <v>5</v>
      </c>
      <c r="F4" s="17"/>
      <c r="G4" s="17"/>
      <c r="H4" s="20"/>
      <c r="I4" s="20"/>
      <c r="J4" s="22"/>
    </row>
    <row r="5" spans="3:10" ht="15" thickBot="1">
      <c r="C5" s="6" t="s">
        <v>2</v>
      </c>
      <c r="D5" s="16"/>
      <c r="E5" s="7" t="s">
        <v>6</v>
      </c>
      <c r="F5" s="18"/>
      <c r="G5" s="18"/>
      <c r="H5" s="21"/>
      <c r="I5" s="21"/>
      <c r="J5" s="23"/>
    </row>
    <row r="6" ht="15" thickBot="1"/>
    <row r="7" spans="3:10" ht="14.25">
      <c r="C7" s="8" t="s">
        <v>10</v>
      </c>
      <c r="D7" s="13">
        <v>2430</v>
      </c>
      <c r="E7" s="13"/>
      <c r="F7" s="13"/>
      <c r="G7" s="13"/>
      <c r="H7" s="13"/>
      <c r="I7" s="13"/>
      <c r="J7" s="14"/>
    </row>
    <row r="8" spans="3:10" ht="14.25">
      <c r="C8" s="4">
        <v>1</v>
      </c>
      <c r="D8" s="15" t="s">
        <v>3</v>
      </c>
      <c r="E8" s="5">
        <f>(D7*1.202)+2600</f>
        <v>5520.86</v>
      </c>
      <c r="F8" s="17">
        <f>(C8*E8+C9*E9+C10*E10)/1000</f>
        <v>11.54172</v>
      </c>
      <c r="G8" s="17">
        <f>F8*3.06</f>
        <v>35.3176632</v>
      </c>
      <c r="H8" s="19">
        <f>0.018*G8</f>
        <v>0.6357179376</v>
      </c>
      <c r="I8" s="19">
        <f>G8+H8</f>
        <v>35.9533811376</v>
      </c>
      <c r="J8" s="22">
        <f>F8*0.11</f>
        <v>1.2695892</v>
      </c>
    </row>
    <row r="9" spans="3:10" ht="14.25">
      <c r="C9" s="4">
        <f>(D13-1)</f>
        <v>2</v>
      </c>
      <c r="D9" s="15"/>
      <c r="E9" s="5">
        <f>(D7*1.202)/(D13-1)</f>
        <v>1460.4299999999998</v>
      </c>
      <c r="F9" s="17"/>
      <c r="G9" s="17"/>
      <c r="H9" s="20"/>
      <c r="I9" s="20"/>
      <c r="J9" s="22"/>
    </row>
    <row r="10" spans="3:10" ht="15" thickBot="1">
      <c r="C10" s="6">
        <f>C9</f>
        <v>2</v>
      </c>
      <c r="D10" s="16"/>
      <c r="E10" s="7">
        <f>1550</f>
        <v>1550</v>
      </c>
      <c r="F10" s="18"/>
      <c r="G10" s="18"/>
      <c r="H10" s="21"/>
      <c r="I10" s="21"/>
      <c r="J10" s="23"/>
    </row>
    <row r="13" spans="3:4" ht="16.5">
      <c r="C13" s="1" t="s">
        <v>11</v>
      </c>
      <c r="D13" s="3">
        <f>CEILING((D7/2000)+1,1)</f>
        <v>3</v>
      </c>
    </row>
    <row r="14" spans="3:4" ht="14.25">
      <c r="C14" s="1"/>
      <c r="D14" s="3"/>
    </row>
    <row r="15" spans="2:4" ht="14.25">
      <c r="B15" s="1" t="s">
        <v>13</v>
      </c>
      <c r="C15" s="11">
        <v>1</v>
      </c>
      <c r="D15" s="3"/>
    </row>
    <row r="16" spans="2:4" ht="14.25">
      <c r="B16" s="1" t="s">
        <v>12</v>
      </c>
      <c r="C16" s="9">
        <f>C15*I8</f>
        <v>35.9533811376</v>
      </c>
      <c r="D16" s="3" t="s">
        <v>18</v>
      </c>
    </row>
    <row r="17" spans="1:4" ht="14.25">
      <c r="A17" s="1"/>
      <c r="B17" s="1" t="s">
        <v>19</v>
      </c>
      <c r="C17" s="12">
        <f>(D13*0.35*0.35*0.7)*C15</f>
        <v>0.2572499999999999</v>
      </c>
      <c r="D17" s="3" t="s">
        <v>20</v>
      </c>
    </row>
    <row r="19" ht="14.25">
      <c r="E19" s="2"/>
    </row>
    <row r="20" spans="3:4" ht="14.25">
      <c r="C20" s="10" t="s">
        <v>14</v>
      </c>
      <c r="D20" t="s">
        <v>15</v>
      </c>
    </row>
  </sheetData>
  <sheetProtection/>
  <mergeCells count="14">
    <mergeCell ref="D2:J2"/>
    <mergeCell ref="D3:D5"/>
    <mergeCell ref="F3:F5"/>
    <mergeCell ref="G3:G5"/>
    <mergeCell ref="H3:H5"/>
    <mergeCell ref="I3:I5"/>
    <mergeCell ref="J3:J5"/>
    <mergeCell ref="D7:J7"/>
    <mergeCell ref="D8:D10"/>
    <mergeCell ref="F8:F10"/>
    <mergeCell ref="G8:G10"/>
    <mergeCell ref="H8:H10"/>
    <mergeCell ref="I8:I10"/>
    <mergeCell ref="J8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C1">
      <selection activeCell="D26" sqref="D26"/>
    </sheetView>
  </sheetViews>
  <sheetFormatPr defaultColWidth="8.796875" defaultRowHeight="14.25"/>
  <cols>
    <col min="1" max="1" width="12" style="0" customWidth="1"/>
    <col min="2" max="2" width="16" style="0" customWidth="1"/>
    <col min="4" max="4" width="9.19921875" style="0" bestFit="1" customWidth="1"/>
  </cols>
  <sheetData>
    <row r="1" ht="15" thickBot="1"/>
    <row r="2" spans="3:10" ht="14.25">
      <c r="C2" s="8" t="s">
        <v>21</v>
      </c>
      <c r="D2" s="24"/>
      <c r="E2" s="24"/>
      <c r="F2" s="24"/>
      <c r="G2" s="24"/>
      <c r="H2" s="24"/>
      <c r="I2" s="24"/>
      <c r="J2" s="25"/>
    </row>
    <row r="3" spans="3:10" ht="14.25">
      <c r="C3" s="4" t="s">
        <v>0</v>
      </c>
      <c r="D3" s="15" t="s">
        <v>3</v>
      </c>
      <c r="E3" s="5" t="s">
        <v>4</v>
      </c>
      <c r="F3" s="17" t="s">
        <v>7</v>
      </c>
      <c r="G3" s="17" t="s">
        <v>8</v>
      </c>
      <c r="H3" s="19" t="s">
        <v>16</v>
      </c>
      <c r="I3" s="19" t="s">
        <v>17</v>
      </c>
      <c r="J3" s="22" t="s">
        <v>9</v>
      </c>
    </row>
    <row r="4" spans="3:10" ht="14.25">
      <c r="C4" s="4" t="s">
        <v>1</v>
      </c>
      <c r="D4" s="15"/>
      <c r="E4" s="5" t="s">
        <v>5</v>
      </c>
      <c r="F4" s="17"/>
      <c r="G4" s="17"/>
      <c r="H4" s="20"/>
      <c r="I4" s="20"/>
      <c r="J4" s="22"/>
    </row>
    <row r="5" spans="3:10" ht="15" thickBot="1">
      <c r="C5" s="6" t="s">
        <v>2</v>
      </c>
      <c r="D5" s="16"/>
      <c r="E5" s="7" t="s">
        <v>6</v>
      </c>
      <c r="F5" s="18"/>
      <c r="G5" s="18"/>
      <c r="H5" s="21"/>
      <c r="I5" s="21"/>
      <c r="J5" s="23"/>
    </row>
    <row r="6" ht="15" thickBot="1"/>
    <row r="7" spans="3:10" ht="14.25">
      <c r="C7" s="8" t="s">
        <v>10</v>
      </c>
      <c r="D7" s="13">
        <v>3780</v>
      </c>
      <c r="E7" s="13"/>
      <c r="F7" s="13"/>
      <c r="G7" s="13"/>
      <c r="H7" s="13"/>
      <c r="I7" s="13"/>
      <c r="J7" s="14"/>
    </row>
    <row r="8" spans="3:10" ht="14.25">
      <c r="C8" s="4">
        <v>1</v>
      </c>
      <c r="D8" s="15" t="s">
        <v>3</v>
      </c>
      <c r="E8" s="5">
        <f>(D7*1.202)+2600</f>
        <v>7143.5599999999995</v>
      </c>
      <c r="F8" s="17">
        <f>(C8*E8+C9*E9+C10*E10)/1000</f>
        <v>14.78712</v>
      </c>
      <c r="G8" s="17">
        <f>F8*3.06</f>
        <v>45.2485872</v>
      </c>
      <c r="H8" s="19">
        <f>0.018*G8</f>
        <v>0.8144745696</v>
      </c>
      <c r="I8" s="19">
        <f>G8+H8</f>
        <v>46.063061769600004</v>
      </c>
      <c r="J8" s="22">
        <f>F8*0.11</f>
        <v>1.6265832</v>
      </c>
    </row>
    <row r="9" spans="3:10" ht="14.25">
      <c r="C9" s="4">
        <f>(D13-1)</f>
        <v>2</v>
      </c>
      <c r="D9" s="15"/>
      <c r="E9" s="5">
        <f>(D7*1.202)/(D13-1)</f>
        <v>2271.7799999999997</v>
      </c>
      <c r="F9" s="17"/>
      <c r="G9" s="17"/>
      <c r="H9" s="20"/>
      <c r="I9" s="20"/>
      <c r="J9" s="22"/>
    </row>
    <row r="10" spans="3:10" ht="15" thickBot="1">
      <c r="C10" s="6">
        <f>C9</f>
        <v>2</v>
      </c>
      <c r="D10" s="16"/>
      <c r="E10" s="7">
        <f>1550</f>
        <v>1550</v>
      </c>
      <c r="F10" s="18"/>
      <c r="G10" s="18"/>
      <c r="H10" s="21"/>
      <c r="I10" s="21"/>
      <c r="J10" s="23"/>
    </row>
    <row r="13" spans="3:4" ht="16.5">
      <c r="C13" s="1" t="s">
        <v>11</v>
      </c>
      <c r="D13" s="3">
        <f>CEILING((D7/2000)+1,1)</f>
        <v>3</v>
      </c>
    </row>
    <row r="14" spans="3:4" ht="14.25">
      <c r="C14" s="1"/>
      <c r="D14" s="3"/>
    </row>
    <row r="15" spans="2:4" ht="14.25">
      <c r="B15" s="1" t="s">
        <v>13</v>
      </c>
      <c r="C15" s="11">
        <v>1</v>
      </c>
      <c r="D15" s="3"/>
    </row>
    <row r="16" spans="2:4" ht="14.25">
      <c r="B16" s="1" t="s">
        <v>12</v>
      </c>
      <c r="C16" s="9">
        <f>C15*I8</f>
        <v>46.063061769600004</v>
      </c>
      <c r="D16" s="3" t="s">
        <v>18</v>
      </c>
    </row>
    <row r="17" spans="1:4" ht="14.25">
      <c r="A17" s="1"/>
      <c r="B17" s="1" t="s">
        <v>19</v>
      </c>
      <c r="C17" s="12">
        <f>(D13*0.35*0.35*0.7)*C15</f>
        <v>0.2572499999999999</v>
      </c>
      <c r="D17" s="3" t="s">
        <v>20</v>
      </c>
    </row>
    <row r="19" ht="14.25">
      <c r="E19" s="2"/>
    </row>
    <row r="20" spans="3:4" ht="14.25">
      <c r="C20" s="10" t="s">
        <v>14</v>
      </c>
      <c r="D20" t="s">
        <v>15</v>
      </c>
    </row>
  </sheetData>
  <sheetProtection/>
  <mergeCells count="14">
    <mergeCell ref="D2:J2"/>
    <mergeCell ref="D3:D5"/>
    <mergeCell ref="F3:F5"/>
    <mergeCell ref="G3:G5"/>
    <mergeCell ref="H3:H5"/>
    <mergeCell ref="I3:I5"/>
    <mergeCell ref="J3:J5"/>
    <mergeCell ref="D7:J7"/>
    <mergeCell ref="D8:D10"/>
    <mergeCell ref="F8:F10"/>
    <mergeCell ref="G8:G10"/>
    <mergeCell ref="H8:H10"/>
    <mergeCell ref="I8:I10"/>
    <mergeCell ref="J8:J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lszudarek</dc:creator>
  <cp:keywords/>
  <dc:description/>
  <cp:lastModifiedBy>zbyslaw</cp:lastModifiedBy>
  <dcterms:created xsi:type="dcterms:W3CDTF">2010-10-08T09:55:13Z</dcterms:created>
  <dcterms:modified xsi:type="dcterms:W3CDTF">2018-10-14T15:44:46Z</dcterms:modified>
  <cp:category/>
  <cp:version/>
  <cp:contentType/>
  <cp:contentStatus/>
</cp:coreProperties>
</file>