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040" windowHeight="122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'Arkusz1'!$A$2:$I$11</definedName>
  </definedNames>
  <calcPr fullCalcOnLoad="1"/>
</workbook>
</file>

<file path=xl/sharedStrings.xml><?xml version="1.0" encoding="utf-8"?>
<sst xmlns="http://schemas.openxmlformats.org/spreadsheetml/2006/main" count="9" uniqueCount="9">
  <si>
    <t>L</t>
  </si>
  <si>
    <t>n</t>
  </si>
  <si>
    <t>L1</t>
  </si>
  <si>
    <t>Vż</t>
  </si>
  <si>
    <t>H</t>
  </si>
  <si>
    <t>m</t>
  </si>
  <si>
    <t>S</t>
  </si>
  <si>
    <t>a</t>
  </si>
  <si>
    <t>b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</si>
</sst>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8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7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37" fillId="0" borderId="12" xfId="0" applyNumberFormat="1" applyFont="1" applyBorder="1" applyAlignment="1">
      <alignment horizontal="center"/>
    </xf>
    <xf numFmtId="2" fontId="37" fillId="0" borderId="13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37" fillId="0" borderId="12" xfId="0" applyNumberFormat="1" applyFont="1" applyBorder="1" applyAlignment="1">
      <alignment horizontal="center"/>
    </xf>
    <xf numFmtId="164" fontId="0" fillId="0" borderId="11" xfId="0" applyNumberFormat="1" applyBorder="1" applyAlignment="1">
      <alignment/>
    </xf>
    <xf numFmtId="164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37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7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7" fillId="0" borderId="23" xfId="0" applyFont="1" applyBorder="1" applyAlignment="1">
      <alignment horizontal="center"/>
    </xf>
    <xf numFmtId="0" fontId="0" fillId="6" borderId="24" xfId="0" applyFill="1" applyBorder="1" applyAlignment="1">
      <alignment/>
    </xf>
    <xf numFmtId="0" fontId="0" fillId="6" borderId="25" xfId="0" applyFill="1" applyBorder="1" applyAlignment="1">
      <alignment/>
    </xf>
    <xf numFmtId="0" fontId="0" fillId="6" borderId="26" xfId="0" applyFill="1" applyBorder="1" applyAlignment="1">
      <alignment/>
    </xf>
    <xf numFmtId="1" fontId="37" fillId="0" borderId="15" xfId="0" applyNumberFormat="1" applyFont="1" applyBorder="1" applyAlignment="1">
      <alignment horizontal="center"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37" fillId="0" borderId="23" xfId="0" applyNumberFormat="1" applyFont="1" applyBorder="1" applyAlignment="1">
      <alignment horizontal="center"/>
    </xf>
    <xf numFmtId="2" fontId="0" fillId="33" borderId="27" xfId="0" applyNumberFormat="1" applyFill="1" applyBorder="1" applyAlignment="1">
      <alignment/>
    </xf>
    <xf numFmtId="2" fontId="0" fillId="33" borderId="28" xfId="0" applyNumberFormat="1" applyFill="1" applyBorder="1" applyAlignment="1">
      <alignment/>
    </xf>
    <xf numFmtId="2" fontId="0" fillId="33" borderId="29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zoomScalePageLayoutView="0" workbookViewId="0" topLeftCell="A1">
      <selection activeCell="B3" sqref="B3:B7"/>
    </sheetView>
  </sheetViews>
  <sheetFormatPr defaultColWidth="8.796875" defaultRowHeight="14.25"/>
  <cols>
    <col min="1" max="1" width="8.19921875" style="2" customWidth="1"/>
    <col min="2" max="2" width="7.09765625" style="2" customWidth="1"/>
    <col min="3" max="3" width="6.8984375" style="0" customWidth="1"/>
    <col min="4" max="4" width="6.69921875" style="0" customWidth="1"/>
    <col min="5" max="5" width="6.5" style="0" customWidth="1"/>
    <col min="6" max="6" width="6.8984375" style="2" customWidth="1"/>
    <col min="7" max="7" width="7.09765625" style="8" customWidth="1"/>
    <col min="8" max="8" width="6.09765625" style="3" customWidth="1"/>
    <col min="9" max="9" width="9" style="2" customWidth="1"/>
    <col min="12" max="12" width="9.19921875" style="0" bestFit="1" customWidth="1"/>
  </cols>
  <sheetData>
    <row r="1" ht="15" thickBot="1"/>
    <row r="2" spans="1:9" s="1" customFormat="1" ht="15.75" thickBot="1">
      <c r="A2" s="7" t="s">
        <v>7</v>
      </c>
      <c r="B2" s="6" t="s">
        <v>8</v>
      </c>
      <c r="C2" s="14" t="s">
        <v>4</v>
      </c>
      <c r="D2" s="22" t="s">
        <v>0</v>
      </c>
      <c r="E2" s="18" t="s">
        <v>2</v>
      </c>
      <c r="F2" s="6" t="s">
        <v>3</v>
      </c>
      <c r="G2" s="9" t="s">
        <v>1</v>
      </c>
      <c r="H2" s="26" t="s">
        <v>5</v>
      </c>
      <c r="I2" s="33" t="s">
        <v>6</v>
      </c>
    </row>
    <row r="3" spans="1:9" ht="14.25">
      <c r="A3" s="34">
        <v>2.05</v>
      </c>
      <c r="B3" s="5">
        <f>A3+C3/1000</f>
        <v>3.8499999999999996</v>
      </c>
      <c r="C3" s="15">
        <f>(D3/270)*180</f>
        <v>1800</v>
      </c>
      <c r="D3" s="23">
        <v>2700</v>
      </c>
      <c r="E3" s="19">
        <v>1000</v>
      </c>
      <c r="F3" s="5">
        <f>(G3-2)*0.057+(E3/1000)*0.3</f>
        <v>0.813</v>
      </c>
      <c r="G3" s="10">
        <f>(D3/270)+1</f>
        <v>11</v>
      </c>
      <c r="H3" s="27">
        <f>ROUNDUP(2*D3*1.202/750,0)</f>
        <v>9</v>
      </c>
      <c r="I3" s="32">
        <f>SQRT((C3/1000)*(C3/1000)+(D3/1000)*(D3/1000))</f>
        <v>3.2449961479175906</v>
      </c>
    </row>
    <row r="4" spans="1:9" ht="14.25">
      <c r="A4" s="35">
        <v>1.663</v>
      </c>
      <c r="B4" s="4">
        <f>A4+C4/1000</f>
        <v>3.8230000000000004</v>
      </c>
      <c r="C4" s="16">
        <f>(D4/270)*180</f>
        <v>2160</v>
      </c>
      <c r="D4" s="24">
        <v>3240</v>
      </c>
      <c r="E4" s="20">
        <v>1000</v>
      </c>
      <c r="F4" s="4">
        <f>(G4-2)*0.057+(E4/1000)*0.3</f>
        <v>0.927</v>
      </c>
      <c r="G4" s="11">
        <f>(D4/270)+1</f>
        <v>13</v>
      </c>
      <c r="H4" s="28">
        <f>ROUNDUP(2*D4*1.202/750,0)</f>
        <v>11</v>
      </c>
      <c r="I4" s="30">
        <f>SQRT((C4/1000)*(C4/1000)+(D4/1000)*(D4/1000))</f>
        <v>3.893995377501109</v>
      </c>
    </row>
    <row r="5" spans="1:9" ht="14.25">
      <c r="A5" s="35"/>
      <c r="B5" s="4">
        <f>A5+C5/1000</f>
        <v>2.16</v>
      </c>
      <c r="C5" s="16">
        <f>(D5/270)*180</f>
        <v>2160</v>
      </c>
      <c r="D5" s="24">
        <v>3240</v>
      </c>
      <c r="E5" s="20">
        <v>1000</v>
      </c>
      <c r="F5" s="4">
        <f>(G5-2)*0.057+(E5/1000)*0.3</f>
        <v>0.927</v>
      </c>
      <c r="G5" s="11">
        <f>(D5/270)+1</f>
        <v>13</v>
      </c>
      <c r="H5" s="28">
        <f>ROUNDUP(2*D5*1.202/750,0)</f>
        <v>11</v>
      </c>
      <c r="I5" s="30">
        <f>SQRT((C5/1000)*(C5/1000)+(D5/1000)*(D5/1000))</f>
        <v>3.893995377501109</v>
      </c>
    </row>
    <row r="6" spans="1:9" ht="14.25">
      <c r="A6" s="35"/>
      <c r="B6" s="4">
        <f>A6+C6/1000</f>
        <v>3.24</v>
      </c>
      <c r="C6" s="16">
        <f>(D6/270)*180</f>
        <v>3240</v>
      </c>
      <c r="D6" s="24">
        <v>4860</v>
      </c>
      <c r="E6" s="20">
        <v>1000</v>
      </c>
      <c r="F6" s="4">
        <f>(G6-2)*0.057+(E6/1000)*0.3</f>
        <v>1.2690000000000001</v>
      </c>
      <c r="G6" s="11">
        <f>(D6/270)+1</f>
        <v>19</v>
      </c>
      <c r="H6" s="28">
        <f>ROUNDUP(2*D6*1.202/750,0)</f>
        <v>16</v>
      </c>
      <c r="I6" s="30">
        <f>SQRT((C6/1000)*(C6/1000)+(D6/1000)*(D6/1000))</f>
        <v>5.840993066251663</v>
      </c>
    </row>
    <row r="7" spans="1:9" ht="14.25">
      <c r="A7" s="35"/>
      <c r="B7" s="4">
        <f>A7+C7/1000</f>
        <v>3.06</v>
      </c>
      <c r="C7" s="16">
        <f>(D7/270)*180</f>
        <v>3060</v>
      </c>
      <c r="D7" s="24">
        <v>4590</v>
      </c>
      <c r="E7" s="20">
        <v>1000</v>
      </c>
      <c r="F7" s="4">
        <f>(G7-2)*0.057+(E7/1000)*0.3</f>
        <v>1.212</v>
      </c>
      <c r="G7" s="11">
        <f>(D7/270)+1</f>
        <v>18</v>
      </c>
      <c r="H7" s="28">
        <f>ROUNDUP(2*D7*1.202/750,0)</f>
        <v>15</v>
      </c>
      <c r="I7" s="30">
        <f>SQRT((C7/1000)*(C7/1000)+(D7/1000)*(D7/1000))</f>
        <v>5.516493451459904</v>
      </c>
    </row>
    <row r="8" spans="1:9" ht="14.25">
      <c r="A8" s="35"/>
      <c r="B8" s="4"/>
      <c r="C8" s="16"/>
      <c r="D8" s="24"/>
      <c r="E8" s="20"/>
      <c r="F8" s="4"/>
      <c r="G8" s="11"/>
      <c r="H8" s="28"/>
      <c r="I8" s="30"/>
    </row>
    <row r="9" spans="1:9" ht="14.25">
      <c r="A9" s="35"/>
      <c r="B9" s="4"/>
      <c r="C9" s="16"/>
      <c r="D9" s="24"/>
      <c r="E9" s="20"/>
      <c r="F9" s="4"/>
      <c r="G9" s="11"/>
      <c r="H9" s="28"/>
      <c r="I9" s="30"/>
    </row>
    <row r="10" spans="1:9" ht="14.25">
      <c r="A10" s="35"/>
      <c r="B10" s="4"/>
      <c r="C10" s="16"/>
      <c r="D10" s="24"/>
      <c r="E10" s="20"/>
      <c r="F10" s="4"/>
      <c r="G10" s="11"/>
      <c r="H10" s="28"/>
      <c r="I10" s="30"/>
    </row>
    <row r="11" spans="1:9" ht="15" thickBot="1">
      <c r="A11" s="36"/>
      <c r="B11" s="4"/>
      <c r="C11" s="17"/>
      <c r="D11" s="25"/>
      <c r="E11" s="21"/>
      <c r="F11" s="12"/>
      <c r="G11" s="13"/>
      <c r="H11" s="29"/>
      <c r="I11" s="31"/>
    </row>
    <row r="12" spans="9:10" ht="14.25">
      <c r="I12" s="2">
        <f>SUM(I3:I11)</f>
        <v>22.390473420631377</v>
      </c>
      <c r="J1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Arcadis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abienkowska</dc:creator>
  <cp:keywords/>
  <dc:description/>
  <cp:lastModifiedBy>zbyslaw</cp:lastModifiedBy>
  <cp:lastPrinted>2017-12-28T16:18:13Z</cp:lastPrinted>
  <dcterms:created xsi:type="dcterms:W3CDTF">2010-10-08T10:36:39Z</dcterms:created>
  <dcterms:modified xsi:type="dcterms:W3CDTF">2018-10-14T15:13:49Z</dcterms:modified>
  <cp:category/>
  <cp:version/>
  <cp:contentType/>
  <cp:contentStatus/>
</cp:coreProperties>
</file>